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Доходы-источники" sheetId="1" r:id="rId1"/>
  </sheets>
  <definedNames>
    <definedName name="_xlnm.Print_Titles" localSheetId="0">'Доходы-источники'!$4:$4</definedName>
    <definedName name="_xlnm.Print_Area" localSheetId="0">'Доходы-источники'!$A$1:$E$55</definedName>
  </definedNames>
  <calcPr fullCalcOnLoad="1"/>
</workbook>
</file>

<file path=xl/sharedStrings.xml><?xml version="1.0" encoding="utf-8"?>
<sst xmlns="http://schemas.openxmlformats.org/spreadsheetml/2006/main" count="108" uniqueCount="108">
  <si>
    <t>БЕЗВОЗМЕЗДНЫЕ ПОСТУПЛЕНИЯ</t>
  </si>
  <si>
    <t>Источники внутреннего финансирования дефицита бюджета города</t>
  </si>
  <si>
    <t>КОД</t>
  </si>
  <si>
    <t>НАИМЕНОВАНИЕ</t>
  </si>
  <si>
    <t>1 00 00000 00 0000 000</t>
  </si>
  <si>
    <t>1 01 00000 00 0000 000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</si>
  <si>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</si>
  <si>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</si>
  <si>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</si>
  <si>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</si>
  <si>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1 05 00000 00 0000 000</t>
  </si>
  <si>
    <t>1 05 01000 00 0000 110</t>
  </si>
  <si>
    <t>1 05 02000 02 0000 110</t>
  </si>
  <si>
    <t>1 06 00000 00 0000 000</t>
  </si>
  <si>
    <t>1 06 01000 00 0000 110</t>
  </si>
  <si>
    <t>1 06 02000 02 0000 110</t>
  </si>
  <si>
    <t>1 06 06000 00 0000 110</t>
  </si>
  <si>
    <t>1 08 00000 00 0000 000</t>
  </si>
  <si>
    <t>1 11 00000 00 0000 000</t>
  </si>
  <si>
    <t>1 11 05000 00 0000 120</t>
  </si>
  <si>
    <t>1 11 05010 00 0000 120</t>
  </si>
  <si>
    <t>1 11 07000 00 0000 120</t>
  </si>
  <si>
    <t>1 12 00000 00 0000 000</t>
  </si>
  <si>
    <t>1 12 01000 01 0000 120</t>
  </si>
  <si>
    <t>1 13 00000 00 0000 000</t>
  </si>
  <si>
    <t>1 14 00000 00 0000 000</t>
  </si>
  <si>
    <t>1 14 06000 00 0000 430</t>
  </si>
  <si>
    <t>1 16 00000 00 0000 000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</si>
  <si>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</si>
  <si>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</si>
  <si>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</si>
  <si>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(руб.)</t>
  </si>
  <si>
    <t xml:space="preserve">ВСЕГО </t>
  </si>
  <si>
    <t>НАЛОГОВЫЕ И НЕНАЛОГОВЫЕ ДОХОДЫ</t>
  </si>
  <si>
    <t>Доходы бюджета города</t>
  </si>
  <si>
    <t>1 13 01000 00 0000 130</t>
  </si>
  <si>
    <t>1 14 02000 00 0000 000</t>
  </si>
  <si>
    <t xml:space="preserve">1. НАЛОГИ НА ПРИБЫЛЬ, ДОХОДЫ </t>
  </si>
  <si>
    <t>1 03 00000 00 0000 000</t>
  </si>
  <si>
    <t>2. НАЛОГИ НА ТОВАРЫ (РАБОТЫ,УСЛУГИ), РЕАЛИЗУЕМЫЕ НА ТЕРРИТОРИИ РОССИЙСКОЙ ФЕДЕРАЦИИ</t>
  </si>
  <si>
    <t>2.1. Акцизы по подакцизным товарам (продукции), производимым на территории Российской Федерации</t>
  </si>
  <si>
    <t>3. НАЛОГИ НА СОВОКУПНЫЙ ДОХОД</t>
  </si>
  <si>
    <t>3.1. Налог, взимаемый в связи с применением упрощенной системы налогообложения</t>
  </si>
  <si>
    <t>3.2. Единый налог на вмененный доход для отдельных видов деятельности</t>
  </si>
  <si>
    <t>1 05 04000 02 0000 110</t>
  </si>
  <si>
    <t>3.3. Налог, взимаемый в связи с применением патентной системы налогообложения</t>
  </si>
  <si>
    <t>4. НАЛОГИ НА ИМУЩЕСТВО</t>
  </si>
  <si>
    <t>4.1. Налог на имущество физических лиц</t>
  </si>
  <si>
    <t>4.2. Налог на имущество организаций</t>
  </si>
  <si>
    <t>4.3. Земельный налог</t>
  </si>
  <si>
    <t>5. ГОСУДАРСТВЕННАЯ ПОШЛИНА</t>
  </si>
  <si>
    <t xml:space="preserve">6. ДОХОДЫ ОТ ИСПОЛЬЗОВАНИЯ ИМУЩЕСТВА, НАХОДЯЩЕГОСЯ В ГОСУДАРСТВЕННОЙ И МУНИЦИПАЛЬНОЙ СОБСТВЕННОСТИ </t>
  </si>
  <si>
    <t>6.1. Доходы, получаемые в виде арендной  либо иной платы за передачу в возмездное пользование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</si>
  <si>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</si>
  <si>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6.2. Платежи от государственных и муниципальных унитарных предприятий</t>
  </si>
  <si>
    <t>7. ПЛАТЕЖИ ПРИ ПОЛЬЗОВАНИИ ПРИРОДНЫМИ РЕСУРСАМИ</t>
  </si>
  <si>
    <t>7.1. Плата за негативное воздействие на окружающую среду</t>
  </si>
  <si>
    <t>8. ДОХОДЫ ОТ ОКАЗАНИЯ ПЛАТНЫХ УСЛУГ(РАБОТ) И КОМПЕНСАЦИИ ЗАТРАТ ГОСУДАРСТВА</t>
  </si>
  <si>
    <t>8.1. Доходы от оказания платных услуг (работ)</t>
  </si>
  <si>
    <t>9. ДОХОДЫ ОТ ПРОДАЖИ МАТЕРИАЛЬНЫХ И НЕМАТЕРИАЛЬНЫХ АКТИВОВ</t>
  </si>
  <si>
    <t>10. ШТРАФЫ, САНКЦИИ, ВОЗМЕЩЕНИЕ УЩЕРБА</t>
  </si>
  <si>
    <t>11. ПРОЧИЕ НЕНАЛОГОВЫЕ ДОХОДЫ</t>
  </si>
  <si>
    <t>1 11 05020 00 0000 120</t>
  </si>
  <si>
    <t>1 11 05070 00 0000 120</t>
  </si>
  <si>
    <t>1 11 09000 00 0000 120</t>
  </si>
  <si>
    <t>6.1.3. Доходы от сдачи в аренду имущества, составляющего государственную (муниципальную) казну (за исключением земельных участков)</t>
  </si>
  <si>
    <t>Код бюджетной классификации</t>
  </si>
  <si>
    <t>Наименование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</si>
  <si>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</si>
  <si>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</si>
  <si>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</si>
  <si>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</si>
  <si>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</si>
  <si>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</si>
  <si>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</si>
  <si>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</si>
  <si>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</si>
  <si>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</si>
  <si>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</si>
  <si>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</si>
  <si>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</si>
  <si>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</si>
  <si>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</si>
  <si>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Субвенции бюджетам субъектов Российской Федерации </t>
  </si>
  <si>
    <t>9.1.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</si>
  <si>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8.2.Доходы от компенсации затрат государства</t>
  </si>
  <si>
    <t>1 13 02000 00 0000 130</t>
  </si>
  <si>
    <t>ПРОГНОЗ НА 2020 ГОД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</si>
  <si>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</si>
  <si>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6.3. Прочие доходы от использования имущества и прав, находящихся в государственной и 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</si>
  <si>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9.2. Доходы от продажи земельных участков, находящихся  в государственной и муниципальной собственности</t>
  </si>
  <si>
    <t>Субсидии бюджетам бюджетной системы Российской Федерации (межбюджетные судсидии)</t>
  </si>
  <si>
    <t>2020 год</t>
  </si>
  <si>
    <t>1 17 00000 00 0000 000</t>
  </si>
  <si>
    <t>ПРОГНОЗ НА 2021 ГОД</t>
  </si>
  <si>
    <t>2021 год</t>
  </si>
  <si>
    <t>Иные межбюджетные трансферты</t>
  </si>
  <si>
    <t>1 03 02000 01 0000 110</t>
  </si>
  <si>
    <t>2 02 20000 00 0000 151</t>
  </si>
  <si>
    <t>2 02 30000 00 0000 151</t>
  </si>
  <si>
    <t>2 02 40000 00 0000 151</t>
  </si>
  <si>
    <t>Прогнозная оценка доходов бюджета города и источников  внутреннего финансирования дефицита бюджета города на 2020 год и плановый период 2021 и 2022 годов</t>
  </si>
  <si>
    <t>ПРОГНОЗ НА 2022 ГОД</t>
  </si>
  <si>
    <t>3.5.Налог на профессиональный доход</t>
  </si>
  <si>
    <t>1 05 06000 01 0000 110</t>
  </si>
  <si>
    <t>2022 год</t>
  </si>
  <si>
    <t>2070000000 0000 000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</si>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</sst>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0" borderId="1">
      <alignment horizontal="left" wrapText="1" indent="2"/>
      <protection/>
    </xf>
    <xf numFmtId="49" fontId="17" fillId="0" borderId="2">
      <alignment horizontal="center"/>
      <protection/>
    </xf>
    <xf numFmtId="49" fontId="38" fillId="0" borderId="2">
      <alignment horizont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3" applyNumberFormat="0" applyAlignment="0" applyProtection="0"/>
    <xf numFmtId="0" fontId="24" fillId="20" borderId="4" applyNumberFormat="0" applyAlignment="0" applyProtection="0"/>
    <xf numFmtId="0" fontId="25" fillId="20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4" fontId="8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4" fontId="16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14" fillId="0" borderId="12" xfId="33" applyNumberFormat="1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4" fontId="8" fillId="0" borderId="2" xfId="35" applyNumberFormat="1" applyFont="1" applyAlignment="1" applyProtection="1">
      <alignment horizontal="center" vertical="top"/>
      <protection/>
    </xf>
    <xf numFmtId="4" fontId="8" fillId="0" borderId="2" xfId="35" applyNumberFormat="1" applyFont="1" applyAlignment="1" applyProtection="1">
      <alignment horizontal="center" vertical="center"/>
      <protection/>
    </xf>
    <xf numFmtId="0" fontId="12" fillId="0" borderId="12" xfId="33" applyNumberFormat="1" applyFont="1" applyBorder="1" applyAlignment="1" applyProtection="1">
      <alignment horizontal="left" vertical="top" wrapText="1"/>
      <protection/>
    </xf>
    <xf numFmtId="49" fontId="14" fillId="0" borderId="12" xfId="34" applyNumberFormat="1" applyFont="1" applyBorder="1" applyAlignment="1" applyProtection="1">
      <alignment horizontal="center" vertical="top"/>
      <protection/>
    </xf>
    <xf numFmtId="4" fontId="4" fillId="0" borderId="2" xfId="35" applyNumberFormat="1" applyFont="1" applyAlignment="1" applyProtection="1">
      <alignment horizontal="center" vertical="center"/>
      <protection/>
    </xf>
    <xf numFmtId="4" fontId="8" fillId="0" borderId="2" xfId="35" applyNumberFormat="1" applyFont="1" applyFill="1" applyAlignment="1" applyProtection="1">
      <alignment horizontal="center" vertical="center"/>
      <protection/>
    </xf>
    <xf numFmtId="0" fontId="9" fillId="0" borderId="12" xfId="33" applyNumberFormat="1" applyFont="1" applyBorder="1" applyAlignment="1" applyProtection="1">
      <alignment horizontal="left" vertical="top" wrapText="1"/>
      <protection/>
    </xf>
    <xf numFmtId="49" fontId="9" fillId="0" borderId="12" xfId="34" applyNumberFormat="1" applyFont="1" applyBorder="1" applyAlignment="1" applyProtection="1">
      <alignment horizontal="center" vertical="top"/>
      <protection/>
    </xf>
    <xf numFmtId="0" fontId="20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24.00390625" style="0" customWidth="1"/>
    <col min="2" max="2" width="43.375" style="0" customWidth="1"/>
    <col min="3" max="3" width="19.875" style="0" customWidth="1"/>
    <col min="4" max="4" width="18.875" style="1" customWidth="1"/>
    <col min="5" max="5" width="17.875" style="0" customWidth="1"/>
    <col min="8" max="8" width="10.00390625" style="0" bestFit="1" customWidth="1"/>
  </cols>
  <sheetData>
    <row r="1" spans="1:5" ht="15.75" customHeight="1">
      <c r="A1" s="41" t="s">
        <v>101</v>
      </c>
      <c r="B1" s="41"/>
      <c r="C1" s="41"/>
      <c r="D1" s="41"/>
      <c r="E1" s="41"/>
    </row>
    <row r="2" spans="1:5" ht="21.75" customHeight="1">
      <c r="A2" s="41"/>
      <c r="B2" s="41"/>
      <c r="C2" s="41"/>
      <c r="D2" s="41"/>
      <c r="E2" s="41"/>
    </row>
    <row r="3" spans="1:5" ht="15.75">
      <c r="A3" s="1"/>
      <c r="B3" s="1"/>
      <c r="C3" s="1"/>
      <c r="E3" s="30" t="s">
        <v>31</v>
      </c>
    </row>
    <row r="4" spans="1:5" s="31" customFormat="1" ht="25.5">
      <c r="A4" s="5" t="s">
        <v>2</v>
      </c>
      <c r="B4" s="5" t="s">
        <v>3</v>
      </c>
      <c r="C4" s="2" t="s">
        <v>87</v>
      </c>
      <c r="D4" s="2" t="s">
        <v>94</v>
      </c>
      <c r="E4" s="2" t="s">
        <v>102</v>
      </c>
    </row>
    <row r="5" spans="1:5" s="6" customFormat="1" ht="18.75">
      <c r="A5" s="45" t="s">
        <v>34</v>
      </c>
      <c r="B5" s="46"/>
      <c r="C5" s="46"/>
      <c r="D5" s="46"/>
      <c r="E5" s="47"/>
    </row>
    <row r="6" spans="1:5" ht="19.5" customHeight="1">
      <c r="A6" s="27" t="s">
        <v>4</v>
      </c>
      <c r="B6" s="7" t="s">
        <v>33</v>
      </c>
      <c r="C6" s="13">
        <f>SUM(C7,C10,C12,C17,C21,C22,C29,C31,C34,C37,C38)</f>
        <v>2230869000</v>
      </c>
      <c r="D6" s="13">
        <f>SUM(D7,D10,D12,D17,D21,D22,D29,D31,D34,D37,D38)</f>
        <v>2442150000</v>
      </c>
      <c r="E6" s="13">
        <f>SUM(E7,E10,E12,E17,E21,E22,E29,E31,E34,E37,E38)</f>
        <v>2631820000</v>
      </c>
    </row>
    <row r="7" spans="1:5" ht="16.5" customHeight="1">
      <c r="A7" s="27" t="s">
        <v>5</v>
      </c>
      <c r="B7" s="12" t="s">
        <v>37</v>
      </c>
      <c r="C7" s="13">
        <f>SUM(C8:C9)</f>
        <v>814700000</v>
      </c>
      <c r="D7" s="13">
        <f>SUM(D8:D9)</f>
        <v>880400000</v>
      </c>
      <c r="E7" s="13">
        <f>SUM(E8:E9)</f>
        <v>952250000</v>
      </c>
    </row>
    <row r="8" spans="1:5" ht="17.25" customHeight="1">
      <c r="A8" s="28" t="s">
        <v>6</v>
      </c>
      <c r="B8" s="11" t="s">
        <v>7</v>
      </c>
      <c r="C8" s="32">
        <v>13100000</v>
      </c>
      <c r="D8" s="32">
        <v>13900000</v>
      </c>
      <c r="E8" s="32">
        <v>14700000</v>
      </c>
    </row>
    <row r="9" spans="1:5" ht="15" customHeight="1">
      <c r="A9" s="28" t="s">
        <v>8</v>
      </c>
      <c r="B9" s="11" t="s">
        <v>9</v>
      </c>
      <c r="C9" s="32">
        <v>801600000</v>
      </c>
      <c r="D9" s="32">
        <v>866500000</v>
      </c>
      <c r="E9" s="32">
        <v>937550000</v>
      </c>
    </row>
    <row r="10" spans="1:5" ht="60.75" customHeight="1">
      <c r="A10" s="27" t="s">
        <v>38</v>
      </c>
      <c r="B10" s="12" t="s">
        <v>39</v>
      </c>
      <c r="C10" s="13">
        <f>C11</f>
        <v>3924000</v>
      </c>
      <c r="D10" s="13">
        <f>D11</f>
        <v>4000000</v>
      </c>
      <c r="E10" s="13">
        <f>E11</f>
        <v>4100000</v>
      </c>
    </row>
    <row r="11" spans="1:5" ht="48" customHeight="1">
      <c r="A11" s="28" t="s">
        <v>97</v>
      </c>
      <c r="B11" s="11" t="s">
        <v>40</v>
      </c>
      <c r="C11" s="33">
        <v>3924000</v>
      </c>
      <c r="D11" s="33">
        <v>4000000</v>
      </c>
      <c r="E11" s="33">
        <v>4100000</v>
      </c>
    </row>
    <row r="12" spans="1:5" ht="15.75" customHeight="1">
      <c r="A12" s="27" t="s">
        <v>10</v>
      </c>
      <c r="B12" s="12" t="s">
        <v>41</v>
      </c>
      <c r="C12" s="13">
        <f>SUM(C13:C16)</f>
        <v>921800000</v>
      </c>
      <c r="D12" s="13">
        <f>SUM(D13:D16)</f>
        <v>1055000000</v>
      </c>
      <c r="E12" s="13">
        <f>SUM(E13:E16)</f>
        <v>1176600000</v>
      </c>
    </row>
    <row r="13" spans="1:5" ht="32.25" customHeight="1">
      <c r="A13" s="28" t="s">
        <v>11</v>
      </c>
      <c r="B13" s="11" t="s">
        <v>42</v>
      </c>
      <c r="C13" s="32">
        <v>807000000</v>
      </c>
      <c r="D13" s="33">
        <v>985000000</v>
      </c>
      <c r="E13" s="33">
        <v>1132200000</v>
      </c>
    </row>
    <row r="14" spans="1:5" ht="28.5" customHeight="1">
      <c r="A14" s="28" t="s">
        <v>12</v>
      </c>
      <c r="B14" s="11" t="s">
        <v>43</v>
      </c>
      <c r="C14" s="32">
        <v>100000000</v>
      </c>
      <c r="D14" s="33">
        <v>30000000</v>
      </c>
      <c r="E14" s="33">
        <v>0</v>
      </c>
    </row>
    <row r="15" spans="1:5" ht="28.5" customHeight="1">
      <c r="A15" s="28" t="s">
        <v>44</v>
      </c>
      <c r="B15" s="11" t="s">
        <v>45</v>
      </c>
      <c r="C15" s="32">
        <v>14100000</v>
      </c>
      <c r="D15" s="33">
        <v>39000000</v>
      </c>
      <c r="E15" s="33">
        <v>42900000</v>
      </c>
    </row>
    <row r="16" spans="1:5" ht="18.75" customHeight="1">
      <c r="A16" s="35" t="s">
        <v>104</v>
      </c>
      <c r="B16" s="34" t="s">
        <v>103</v>
      </c>
      <c r="C16" s="32">
        <v>700000</v>
      </c>
      <c r="D16" s="33">
        <v>1000000</v>
      </c>
      <c r="E16" s="33">
        <v>1500000</v>
      </c>
    </row>
    <row r="17" spans="1:5" ht="17.25" customHeight="1">
      <c r="A17" s="27" t="s">
        <v>13</v>
      </c>
      <c r="B17" s="12" t="s">
        <v>46</v>
      </c>
      <c r="C17" s="13">
        <f>SUM(C18:C20)</f>
        <v>235500000</v>
      </c>
      <c r="D17" s="13">
        <f>SUM(D18:D20)</f>
        <v>246500000</v>
      </c>
      <c r="E17" s="13">
        <f>SUM(E18:E20)</f>
        <v>267000000</v>
      </c>
    </row>
    <row r="18" spans="1:5" ht="14.25" customHeight="1">
      <c r="A18" s="28" t="s">
        <v>14</v>
      </c>
      <c r="B18" s="11" t="s">
        <v>47</v>
      </c>
      <c r="C18" s="32">
        <v>37000000</v>
      </c>
      <c r="D18" s="33">
        <v>45000000</v>
      </c>
      <c r="E18" s="33">
        <v>64000000</v>
      </c>
    </row>
    <row r="19" spans="1:5" ht="13.5" customHeight="1">
      <c r="A19" s="28" t="s">
        <v>15</v>
      </c>
      <c r="B19" s="11" t="s">
        <v>48</v>
      </c>
      <c r="C19" s="32">
        <v>29100000</v>
      </c>
      <c r="D19" s="33">
        <v>29500000</v>
      </c>
      <c r="E19" s="33">
        <v>30000000</v>
      </c>
    </row>
    <row r="20" spans="1:5" ht="14.25" customHeight="1">
      <c r="A20" s="28" t="s">
        <v>16</v>
      </c>
      <c r="B20" s="11" t="s">
        <v>49</v>
      </c>
      <c r="C20" s="32">
        <v>169400000</v>
      </c>
      <c r="D20" s="33">
        <v>172000000</v>
      </c>
      <c r="E20" s="33">
        <v>173000000</v>
      </c>
    </row>
    <row r="21" spans="1:5" ht="15.75" customHeight="1">
      <c r="A21" s="27" t="s">
        <v>17</v>
      </c>
      <c r="B21" s="12" t="s">
        <v>50</v>
      </c>
      <c r="C21" s="13">
        <v>13900000</v>
      </c>
      <c r="D21" s="36">
        <v>14100000</v>
      </c>
      <c r="E21" s="36">
        <v>14300000</v>
      </c>
    </row>
    <row r="22" spans="1:5" s="4" customFormat="1" ht="74.25" customHeight="1">
      <c r="A22" s="27" t="s">
        <v>18</v>
      </c>
      <c r="B22" s="12" t="s">
        <v>51</v>
      </c>
      <c r="C22" s="13">
        <f>SUM(C23,C27,C28)</f>
        <v>158107000</v>
      </c>
      <c r="D22" s="13">
        <f>SUM(D23,D27,D28)</f>
        <v>146050000</v>
      </c>
      <c r="E22" s="13">
        <f>SUM(E23,E27,E28)</f>
        <v>133670000</v>
      </c>
    </row>
    <row r="23" spans="1:5" ht="120" customHeight="1">
      <c r="A23" s="28" t="s">
        <v>19</v>
      </c>
      <c r="B23" s="11" t="s">
        <v>52</v>
      </c>
      <c r="C23" s="14">
        <f>SUM(C24,C25,C26)</f>
        <v>151400000</v>
      </c>
      <c r="D23" s="14">
        <f>SUM(D24,D25,D26)</f>
        <v>139420000</v>
      </c>
      <c r="E23" s="14">
        <f>SUM(E24,E25,E26)</f>
        <v>127200000</v>
      </c>
    </row>
    <row r="24" spans="1:5" ht="90.75" customHeight="1">
      <c r="A24" s="28" t="s">
        <v>20</v>
      </c>
      <c r="B24" s="11" t="s">
        <v>53</v>
      </c>
      <c r="C24" s="33">
        <v>84000000</v>
      </c>
      <c r="D24" s="37">
        <v>86620000</v>
      </c>
      <c r="E24" s="37">
        <v>79400000</v>
      </c>
    </row>
    <row r="25" spans="1:5" ht="123" customHeight="1">
      <c r="A25" s="28" t="s">
        <v>62</v>
      </c>
      <c r="B25" s="11" t="s">
        <v>88</v>
      </c>
      <c r="C25" s="33">
        <v>28000000</v>
      </c>
      <c r="D25" s="37">
        <v>20000000</v>
      </c>
      <c r="E25" s="37">
        <v>17000000</v>
      </c>
    </row>
    <row r="26" spans="1:5" ht="64.5" customHeight="1">
      <c r="A26" s="28" t="s">
        <v>63</v>
      </c>
      <c r="B26" s="11" t="s">
        <v>65</v>
      </c>
      <c r="C26" s="33">
        <v>39400000</v>
      </c>
      <c r="D26" s="37">
        <v>32800000</v>
      </c>
      <c r="E26" s="37">
        <v>30800000</v>
      </c>
    </row>
    <row r="27" spans="1:5" ht="30.75" customHeight="1">
      <c r="A27" s="28" t="s">
        <v>21</v>
      </c>
      <c r="B27" s="11" t="s">
        <v>54</v>
      </c>
      <c r="C27" s="33">
        <v>607000</v>
      </c>
      <c r="D27" s="33">
        <v>610000</v>
      </c>
      <c r="E27" s="33">
        <v>650000</v>
      </c>
    </row>
    <row r="28" spans="1:5" ht="108" customHeight="1">
      <c r="A28" s="28" t="s">
        <v>64</v>
      </c>
      <c r="B28" s="11" t="s">
        <v>89</v>
      </c>
      <c r="C28" s="33">
        <v>6100000</v>
      </c>
      <c r="D28" s="33">
        <v>6020000</v>
      </c>
      <c r="E28" s="33">
        <v>5820000</v>
      </c>
    </row>
    <row r="29" spans="1:5" ht="34.5" customHeight="1">
      <c r="A29" s="27" t="s">
        <v>22</v>
      </c>
      <c r="B29" s="12" t="s">
        <v>55</v>
      </c>
      <c r="C29" s="13">
        <f>C30</f>
        <v>6038000</v>
      </c>
      <c r="D29" s="13">
        <f>D30</f>
        <v>6100000</v>
      </c>
      <c r="E29" s="13">
        <f>E30</f>
        <v>6200000</v>
      </c>
    </row>
    <row r="30" spans="1:5" ht="28.5" customHeight="1">
      <c r="A30" s="28" t="s">
        <v>23</v>
      </c>
      <c r="B30" s="11" t="s">
        <v>56</v>
      </c>
      <c r="C30" s="14">
        <v>6038000</v>
      </c>
      <c r="D30" s="33">
        <v>6100000</v>
      </c>
      <c r="E30" s="33">
        <v>6200000</v>
      </c>
    </row>
    <row r="31" spans="1:5" ht="43.5" customHeight="1">
      <c r="A31" s="27" t="s">
        <v>24</v>
      </c>
      <c r="B31" s="12" t="s">
        <v>57</v>
      </c>
      <c r="C31" s="13">
        <f>SUM(C32:C33)</f>
        <v>16200000</v>
      </c>
      <c r="D31" s="13">
        <f>SUM(D32:D33)</f>
        <v>16500000</v>
      </c>
      <c r="E31" s="13">
        <f>SUM(E32:E33)</f>
        <v>16700000</v>
      </c>
    </row>
    <row r="32" spans="1:5" ht="21.75" customHeight="1">
      <c r="A32" s="28" t="s">
        <v>35</v>
      </c>
      <c r="B32" s="11" t="s">
        <v>58</v>
      </c>
      <c r="C32" s="32">
        <v>15500000</v>
      </c>
      <c r="D32" s="33">
        <v>15800000</v>
      </c>
      <c r="E32" s="33">
        <v>16000000</v>
      </c>
    </row>
    <row r="33" spans="1:5" ht="21.75" customHeight="1">
      <c r="A33" s="28" t="s">
        <v>86</v>
      </c>
      <c r="B33" s="23" t="s">
        <v>85</v>
      </c>
      <c r="C33" s="32">
        <v>700000</v>
      </c>
      <c r="D33" s="33">
        <v>700000</v>
      </c>
      <c r="E33" s="33">
        <v>700000</v>
      </c>
    </row>
    <row r="34" spans="1:5" ht="43.5" customHeight="1">
      <c r="A34" s="27" t="s">
        <v>25</v>
      </c>
      <c r="B34" s="12" t="s">
        <v>59</v>
      </c>
      <c r="C34" s="13">
        <f>SUM(C35:C36)</f>
        <v>40000000</v>
      </c>
      <c r="D34" s="13">
        <f>SUM(D35:D36)</f>
        <v>53000000</v>
      </c>
      <c r="E34" s="13">
        <f>SUM(E35:E36)</f>
        <v>40000000</v>
      </c>
    </row>
    <row r="35" spans="1:5" ht="120">
      <c r="A35" s="28" t="s">
        <v>36</v>
      </c>
      <c r="B35" s="11" t="s">
        <v>84</v>
      </c>
      <c r="C35" s="33">
        <v>26000000</v>
      </c>
      <c r="D35" s="33">
        <v>30000000</v>
      </c>
      <c r="E35" s="33">
        <v>30000000</v>
      </c>
    </row>
    <row r="36" spans="1:5" ht="45">
      <c r="A36" s="29" t="s">
        <v>26</v>
      </c>
      <c r="B36" s="11" t="s">
        <v>90</v>
      </c>
      <c r="C36" s="33">
        <v>14000000</v>
      </c>
      <c r="D36" s="33">
        <v>23000000</v>
      </c>
      <c r="E36" s="33">
        <v>10000000</v>
      </c>
    </row>
    <row r="37" spans="1:5" ht="33.75" customHeight="1">
      <c r="A37" s="27" t="s">
        <v>27</v>
      </c>
      <c r="B37" s="12" t="s">
        <v>60</v>
      </c>
      <c r="C37" s="36">
        <v>10000000</v>
      </c>
      <c r="D37" s="36">
        <v>10500000</v>
      </c>
      <c r="E37" s="36">
        <v>11000000</v>
      </c>
    </row>
    <row r="38" spans="1:5" s="4" customFormat="1" ht="18.75" customHeight="1">
      <c r="A38" s="27" t="s">
        <v>93</v>
      </c>
      <c r="B38" s="12" t="s">
        <v>61</v>
      </c>
      <c r="C38" s="16">
        <v>10700000</v>
      </c>
      <c r="D38" s="16">
        <v>10000000</v>
      </c>
      <c r="E38" s="16">
        <v>10000000</v>
      </c>
    </row>
    <row r="39" spans="1:5" s="4" customFormat="1" ht="17.25" customHeight="1">
      <c r="A39" s="27" t="s">
        <v>28</v>
      </c>
      <c r="B39" s="12" t="s">
        <v>0</v>
      </c>
      <c r="C39" s="13">
        <f>SUM(C40,C44)</f>
        <v>4472481974.900001</v>
      </c>
      <c r="D39" s="13">
        <f>SUM(D40,D44)</f>
        <v>2180720469.02</v>
      </c>
      <c r="E39" s="13">
        <f>SUM(E40,E44)</f>
        <v>2046971549.26</v>
      </c>
    </row>
    <row r="40" spans="1:5" ht="48.75" customHeight="1">
      <c r="A40" s="27" t="s">
        <v>29</v>
      </c>
      <c r="B40" s="12" t="s">
        <v>30</v>
      </c>
      <c r="C40" s="13">
        <f>SUM(C41:C43)</f>
        <v>4455113580.56</v>
      </c>
      <c r="D40" s="13">
        <f>SUM(D41:D43)</f>
        <v>2180720469.02</v>
      </c>
      <c r="E40" s="13">
        <f>SUM(E41:E43)</f>
        <v>2046971549.26</v>
      </c>
    </row>
    <row r="41" spans="1:5" ht="48.75" customHeight="1">
      <c r="A41" s="28" t="s">
        <v>98</v>
      </c>
      <c r="B41" s="11" t="s">
        <v>91</v>
      </c>
      <c r="C41" s="14">
        <v>2645183522.36</v>
      </c>
      <c r="D41" s="14">
        <v>395919511.02</v>
      </c>
      <c r="E41" s="14">
        <v>308048670.26</v>
      </c>
    </row>
    <row r="42" spans="1:5" s="3" customFormat="1" ht="34.5" customHeight="1">
      <c r="A42" s="28" t="s">
        <v>99</v>
      </c>
      <c r="B42" s="11" t="s">
        <v>83</v>
      </c>
      <c r="C42" s="14">
        <v>1693185318.2</v>
      </c>
      <c r="D42" s="14">
        <v>1699031443</v>
      </c>
      <c r="E42" s="15">
        <v>1705327879</v>
      </c>
    </row>
    <row r="43" spans="1:5" s="3" customFormat="1" ht="15.75">
      <c r="A43" s="28" t="s">
        <v>100</v>
      </c>
      <c r="B43" s="11" t="s">
        <v>96</v>
      </c>
      <c r="C43" s="14">
        <v>116744740</v>
      </c>
      <c r="D43" s="14">
        <v>85769515</v>
      </c>
      <c r="E43" s="15">
        <v>33595000</v>
      </c>
    </row>
    <row r="44" spans="1:7" s="3" customFormat="1" ht="15.75">
      <c r="A44" s="39" t="s">
        <v>106</v>
      </c>
      <c r="B44" s="40" t="s">
        <v>107</v>
      </c>
      <c r="C44" s="13">
        <v>17368394.34</v>
      </c>
      <c r="D44" s="13"/>
      <c r="E44" s="16"/>
      <c r="G44" s="38"/>
    </row>
    <row r="45" spans="1:5" ht="18" customHeight="1">
      <c r="A45" s="9"/>
      <c r="B45" s="12" t="s">
        <v>32</v>
      </c>
      <c r="C45" s="13">
        <f>SUM(C6,C39)</f>
        <v>6703350974.900001</v>
      </c>
      <c r="D45" s="13">
        <f>SUM(D6,D39)</f>
        <v>4622870469.02</v>
      </c>
      <c r="E45" s="13">
        <f>SUM(E6,E39)</f>
        <v>4678791549.26</v>
      </c>
    </row>
    <row r="46" spans="1:5" s="10" customFormat="1" ht="21" customHeight="1">
      <c r="A46" s="42" t="s">
        <v>1</v>
      </c>
      <c r="B46" s="43"/>
      <c r="C46" s="43"/>
      <c r="D46" s="43"/>
      <c r="E46" s="44"/>
    </row>
    <row r="47" spans="1:5" s="10" customFormat="1" ht="31.5">
      <c r="A47" s="19" t="s">
        <v>66</v>
      </c>
      <c r="B47" s="19" t="s">
        <v>67</v>
      </c>
      <c r="C47" s="19" t="s">
        <v>92</v>
      </c>
      <c r="D47" s="19" t="s">
        <v>95</v>
      </c>
      <c r="E47" s="19" t="s">
        <v>105</v>
      </c>
    </row>
    <row r="48" spans="1:5" s="10" customFormat="1" ht="47.25">
      <c r="A48" s="24" t="s">
        <v>68</v>
      </c>
      <c r="B48" s="17" t="s">
        <v>69</v>
      </c>
      <c r="C48" s="18">
        <v>369111000</v>
      </c>
      <c r="D48" s="18">
        <v>335000000</v>
      </c>
      <c r="E48" s="18">
        <v>340000000</v>
      </c>
    </row>
    <row r="49" spans="1:5" s="10" customFormat="1" ht="47.25">
      <c r="A49" s="24" t="s">
        <v>70</v>
      </c>
      <c r="B49" s="17" t="s">
        <v>71</v>
      </c>
      <c r="C49" s="18">
        <v>265000000</v>
      </c>
      <c r="D49" s="18">
        <v>290000000</v>
      </c>
      <c r="E49" s="18">
        <v>310000000</v>
      </c>
    </row>
    <row r="50" spans="1:5" s="10" customFormat="1" ht="63">
      <c r="A50" s="24" t="s">
        <v>72</v>
      </c>
      <c r="B50" s="17" t="s">
        <v>73</v>
      </c>
      <c r="C50" s="18">
        <f>SUM(C51)</f>
        <v>185905000</v>
      </c>
      <c r="D50" s="18">
        <f>SUM(D51)</f>
        <v>203512000</v>
      </c>
      <c r="E50" s="18">
        <f>SUM(E51)</f>
        <v>219318000</v>
      </c>
    </row>
    <row r="51" spans="1:5" s="10" customFormat="1" ht="110.25">
      <c r="A51" s="25" t="s">
        <v>74</v>
      </c>
      <c r="B51" s="20" t="s">
        <v>75</v>
      </c>
      <c r="C51" s="21">
        <v>185905000</v>
      </c>
      <c r="D51" s="21">
        <v>203512000</v>
      </c>
      <c r="E51" s="21">
        <v>219318000</v>
      </c>
    </row>
    <row r="52" spans="1:5" s="10" customFormat="1" ht="63">
      <c r="A52" s="24" t="s">
        <v>76</v>
      </c>
      <c r="B52" s="17" t="s">
        <v>77</v>
      </c>
      <c r="C52" s="18">
        <f>SUM(C53:C53)</f>
        <v>185905000</v>
      </c>
      <c r="D52" s="18">
        <f>SUM(D53:D53)</f>
        <v>203512000</v>
      </c>
      <c r="E52" s="18">
        <f>SUM(E53:E53)</f>
        <v>219318000</v>
      </c>
    </row>
    <row r="53" spans="1:5" s="10" customFormat="1" ht="110.25">
      <c r="A53" s="25" t="s">
        <v>78</v>
      </c>
      <c r="B53" s="20" t="s">
        <v>79</v>
      </c>
      <c r="C53" s="21">
        <v>185905000</v>
      </c>
      <c r="D53" s="21">
        <v>203512000</v>
      </c>
      <c r="E53" s="21">
        <v>219318000</v>
      </c>
    </row>
    <row r="54" spans="1:5" s="10" customFormat="1" ht="31.5">
      <c r="A54" s="24" t="s">
        <v>80</v>
      </c>
      <c r="B54" s="17" t="s">
        <v>81</v>
      </c>
      <c r="C54" s="18">
        <v>12000000</v>
      </c>
      <c r="D54" s="18">
        <v>12000000</v>
      </c>
      <c r="E54" s="18">
        <v>12000000</v>
      </c>
    </row>
    <row r="55" spans="1:5" s="10" customFormat="1" ht="15.75">
      <c r="A55" s="26"/>
      <c r="B55" s="22" t="s">
        <v>82</v>
      </c>
      <c r="C55" s="8">
        <f>C48-C49+C50-C52+C54</f>
        <v>116111000</v>
      </c>
      <c r="D55" s="8">
        <f>D48-D49+D50-D52+D54</f>
        <v>57000000</v>
      </c>
      <c r="E55" s="8">
        <f>E48-E49+E50-E52+E54</f>
        <v>42000000</v>
      </c>
    </row>
  </sheetData>
  <sheetProtection/>
  <mergeCells count="3">
    <mergeCell ref="A1:E2"/>
    <mergeCell ref="A46:E46"/>
    <mergeCell ref="A5:E5"/>
  </mergeCells>
  <printOptions/>
  <pageMargins left="0.75" right="0.75" top="1" bottom="1" header="0.5" footer="0.5"/>
  <pageSetup firstPageNumber="281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2019-11-14T11:34:21Z</cp:lastPrinted>
  <dcterms:created xsi:type="dcterms:W3CDTF">2006-08-18T07:37:11Z</dcterms:created>
  <dcterms:modified xsi:type="dcterms:W3CDTF">2019-11-14T12:00:32Z</dcterms:modified>
  <cp:category/>
  <cp:version/>
  <cp:contentType/>
  <cp:contentStatus/>
</cp:coreProperties>
</file>